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2" yWindow="36" windowWidth="15456" windowHeight="7500"/>
  </bookViews>
  <sheets>
    <sheet name="Summary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Q1" sheetId="14" r:id="rId14"/>
    <sheet name="Q2" sheetId="15" r:id="rId15"/>
    <sheet name="Q3" sheetId="16" r:id="rId16"/>
    <sheet name="Q4" sheetId="17" r:id="rId17"/>
    <sheet name="Sheet1" sheetId="18" r:id="rId18"/>
  </sheets>
  <definedNames>
    <definedName name="AprClaim">Apr!$B$39</definedName>
    <definedName name="Aprkm">Apr!$B$37</definedName>
    <definedName name="AprOther">Apr!$C$37</definedName>
    <definedName name="AugClaim">Aug!$B$39</definedName>
    <definedName name="Augkm">Aug!$B$37</definedName>
    <definedName name="AugOther">Aug!$C$37</definedName>
    <definedName name="Cleric_Name">Summary!$A$3</definedName>
    <definedName name="DecClaim">Dec!$B$39</definedName>
    <definedName name="Deckm">Dec!$B$37</definedName>
    <definedName name="DecOther">Dec!$C$37</definedName>
    <definedName name="FebClaim">Feb!$B$39</definedName>
    <definedName name="Febkm">Feb!$B$37</definedName>
    <definedName name="FebOther">Feb!$C$37</definedName>
    <definedName name="JanClaim">Jan!$B$39</definedName>
    <definedName name="Jankm">Jan!$B$37</definedName>
    <definedName name="JanOther">Jan!$C$37</definedName>
    <definedName name="JulClaim">Jul!$B$39</definedName>
    <definedName name="Julkm">Jul!$B$37</definedName>
    <definedName name="JulOther">Jul!$C$37</definedName>
    <definedName name="JunClaim">Jun!$B$39</definedName>
    <definedName name="Junkm">Jun!$B$37</definedName>
    <definedName name="JunOther">Jun!$C$37</definedName>
    <definedName name="MarClaim">Mar!$B$39</definedName>
    <definedName name="Markm">Mar!$B$37</definedName>
    <definedName name="MarOther">Mar!$C$37</definedName>
    <definedName name="MayClaim">May!$B$39</definedName>
    <definedName name="Maykm">May!$B$37</definedName>
    <definedName name="MayOther">May!$C$37</definedName>
    <definedName name="NovClaim">Nov!$B$39</definedName>
    <definedName name="Novkm">Nov!$B$37</definedName>
    <definedName name="NovOther">Nov!$C$37</definedName>
    <definedName name="OctClaim">Oct!$B$39</definedName>
    <definedName name="Octkm">Oct!$B$37</definedName>
    <definedName name="OctOther">Oct!$C$37</definedName>
    <definedName name="Q1Claim">'Q1'!$B$21</definedName>
    <definedName name="Q1km">'Q1'!$B$19</definedName>
    <definedName name="Q1Other">'Q1'!$C$19</definedName>
    <definedName name="Q2Claim">'Q2'!$B$21</definedName>
    <definedName name="Q2km">'Q2'!$B$19</definedName>
    <definedName name="Q2Other">'Q2'!$C$19</definedName>
    <definedName name="Q3Claim">'Q3'!$B$21</definedName>
    <definedName name="Q3km">'Q3'!$B$19</definedName>
    <definedName name="Q3Other">'Q3'!$C$19</definedName>
    <definedName name="Q4Claim">'Q4'!$B$21</definedName>
    <definedName name="Q4km">'Q4'!$B$19</definedName>
    <definedName name="Q4Other">'Q4'!$C$19</definedName>
    <definedName name="RateDiocese">Summary!$D$36</definedName>
    <definedName name="RateParish">Summary!$D$35</definedName>
    <definedName name="SepClaim">Sep!$B$39</definedName>
    <definedName name="Sepkm">Sep!$B$37</definedName>
    <definedName name="SepOther">Sep!$C$37</definedName>
    <definedName name="Year">Summary!$B$2</definedName>
  </definedNames>
  <calcPr calcId="145621"/>
</workbook>
</file>

<file path=xl/calcChain.xml><?xml version="1.0" encoding="utf-8"?>
<calcChain xmlns="http://schemas.openxmlformats.org/spreadsheetml/2006/main">
  <c r="D1" i="17" l="1"/>
  <c r="D1" i="16"/>
  <c r="D1" i="15"/>
  <c r="D1" i="14"/>
  <c r="C1" i="13"/>
  <c r="C1" i="12"/>
  <c r="C1" i="11"/>
  <c r="C1" i="10"/>
  <c r="C1" i="9"/>
  <c r="C1" i="8"/>
  <c r="C1" i="7"/>
  <c r="C1" i="6"/>
  <c r="C1" i="5"/>
  <c r="C1" i="4"/>
  <c r="C1" i="3"/>
  <c r="C1" i="2"/>
  <c r="C19" i="17" l="1"/>
  <c r="C29" i="1" s="1"/>
  <c r="B19" i="17"/>
  <c r="B21" i="17" s="1"/>
  <c r="D29" i="1" s="1"/>
  <c r="A3" i="17"/>
  <c r="C19" i="16"/>
  <c r="C28" i="1" s="1"/>
  <c r="B19" i="16"/>
  <c r="A3" i="16"/>
  <c r="C19" i="15"/>
  <c r="C27" i="1" s="1"/>
  <c r="B19" i="15"/>
  <c r="B27" i="1" s="1"/>
  <c r="A3" i="15"/>
  <c r="B21" i="14"/>
  <c r="D26" i="1" s="1"/>
  <c r="C19" i="14"/>
  <c r="C26" i="1" s="1"/>
  <c r="B19" i="14"/>
  <c r="B26" i="1" s="1"/>
  <c r="A3" i="14"/>
  <c r="C37" i="13"/>
  <c r="C19" i="1" s="1"/>
  <c r="B37" i="13"/>
  <c r="B19" i="1" s="1"/>
  <c r="A3" i="13"/>
  <c r="C37" i="12"/>
  <c r="C18" i="1" s="1"/>
  <c r="B37" i="12"/>
  <c r="B18" i="1" s="1"/>
  <c r="A3" i="12"/>
  <c r="C37" i="11"/>
  <c r="C17" i="1" s="1"/>
  <c r="B37" i="11"/>
  <c r="B17" i="1" s="1"/>
  <c r="A3" i="11"/>
  <c r="C37" i="10"/>
  <c r="C16" i="1" s="1"/>
  <c r="B37" i="10"/>
  <c r="B16" i="1" s="1"/>
  <c r="A3" i="10"/>
  <c r="C37" i="9"/>
  <c r="C15" i="1" s="1"/>
  <c r="B37" i="9"/>
  <c r="B15" i="1" s="1"/>
  <c r="A3" i="9"/>
  <c r="C37" i="8"/>
  <c r="C14" i="1" s="1"/>
  <c r="B37" i="8"/>
  <c r="B14" i="1" s="1"/>
  <c r="A3" i="8"/>
  <c r="C37" i="7"/>
  <c r="C13" i="1" s="1"/>
  <c r="B37" i="7"/>
  <c r="B13" i="1" s="1"/>
  <c r="A3" i="7"/>
  <c r="C37" i="6"/>
  <c r="C12" i="1" s="1"/>
  <c r="B37" i="6"/>
  <c r="B12" i="1" s="1"/>
  <c r="A3" i="6"/>
  <c r="C37" i="5"/>
  <c r="C11" i="1" s="1"/>
  <c r="B37" i="5"/>
  <c r="B11" i="1" s="1"/>
  <c r="A3" i="5"/>
  <c r="C37" i="4"/>
  <c r="C10" i="1" s="1"/>
  <c r="B37" i="4"/>
  <c r="B10" i="1" s="1"/>
  <c r="A3" i="4"/>
  <c r="B37" i="3"/>
  <c r="C37" i="3"/>
  <c r="C9" i="1" s="1"/>
  <c r="C37" i="2"/>
  <c r="C8" i="1" s="1"/>
  <c r="B37" i="2"/>
  <c r="B8" i="1" s="1"/>
  <c r="A3" i="3"/>
  <c r="A3" i="2"/>
  <c r="C21" i="1" l="1"/>
  <c r="C31" i="1"/>
  <c r="B21" i="16"/>
  <c r="D28" i="1" s="1"/>
  <c r="B28" i="1"/>
  <c r="B21" i="15"/>
  <c r="D27" i="1" s="1"/>
  <c r="B29" i="1"/>
  <c r="B39" i="5"/>
  <c r="D11" i="1" s="1"/>
  <c r="B39" i="7"/>
  <c r="D13" i="1" s="1"/>
  <c r="B39" i="9"/>
  <c r="D15" i="1" s="1"/>
  <c r="B39" i="11"/>
  <c r="D17" i="1" s="1"/>
  <c r="B39" i="13"/>
  <c r="D19" i="1" s="1"/>
  <c r="B39" i="4"/>
  <c r="D10" i="1" s="1"/>
  <c r="B39" i="6"/>
  <c r="D12" i="1" s="1"/>
  <c r="B39" i="8"/>
  <c r="D14" i="1" s="1"/>
  <c r="B39" i="10"/>
  <c r="D16" i="1" s="1"/>
  <c r="B39" i="12"/>
  <c r="D18" i="1" s="1"/>
  <c r="B39" i="3"/>
  <c r="D9" i="1" s="1"/>
  <c r="B9" i="1"/>
  <c r="B21" i="1" s="1"/>
  <c r="B39" i="2"/>
  <c r="D8" i="1" s="1"/>
  <c r="D31" i="1" l="1"/>
  <c r="B31" i="1"/>
  <c r="B33" i="1" s="1"/>
  <c r="C33" i="1"/>
  <c r="D21" i="1"/>
  <c r="D33" i="1" s="1"/>
</calcChain>
</file>

<file path=xl/sharedStrings.xml><?xml version="1.0" encoding="utf-8"?>
<sst xmlns="http://schemas.openxmlformats.org/spreadsheetml/2006/main" count="146" uniqueCount="50">
  <si>
    <t>Diocese of Edmonton</t>
  </si>
  <si>
    <t>Parish Summary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</si>
  <si>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</si>
  <si>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</si>
  <si>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</si>
  <si>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</si>
  <si>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</si>
  <si>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</si>
  <si>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</si>
  <si>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</si>
  <si>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</si>
  <si>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</si>
  <si>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</si>
  <si>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</si>
  <si>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Diocesan Travel Summary</t>
  </si>
  <si>
    <t>Jan-Mar</t>
  </si>
  <si>
    <t>Apr-Jun</t>
  </si>
  <si>
    <t>Jul-Sep</t>
  </si>
  <si>
    <t>Oct-Dec</t>
  </si>
  <si>
    <t>Total</t>
  </si>
  <si>
    <t>Month</t>
  </si>
  <si>
    <t>Distance</t>
  </si>
  <si>
    <t>Other</t>
  </si>
  <si>
    <t>Quarter</t>
  </si>
  <si>
    <t>Parish rate for first 5000km</t>
  </si>
  <si>
    <t>Rate over 5000km / Diocese</t>
  </si>
  <si>
    <t>Date</t>
  </si>
  <si>
    <t>Purpose</t>
  </si>
  <si>
    <t>Claim</t>
  </si>
  <si>
    <t>Total Parish</t>
  </si>
  <si>
    <t>Total Diocese</t>
  </si>
  <si>
    <t>Grand Total Claim</t>
  </si>
  <si>
    <t xml:space="preserve">Travel claim for </t>
  </si>
  <si>
    <t>Parish Travel Expense for Jan</t>
  </si>
  <si>
    <t>Parish Travel Expense for Feb</t>
  </si>
  <si>
    <t>Parish Travel Expense for May</t>
  </si>
  <si>
    <t>Parish Travel Expense for June</t>
  </si>
  <si>
    <t>Parish Travel Expense for July</t>
  </si>
  <si>
    <t>Parish Travel Expense for Aug</t>
  </si>
  <si>
    <t>Parish Travel Expense for Sep</t>
  </si>
  <si>
    <t>Parish Travel Expense for Oct</t>
  </si>
  <si>
    <t>Parish Travel Expense for Nov</t>
  </si>
  <si>
    <t>Parish Travel Expense for Dec</t>
  </si>
  <si>
    <t>Diocesan Travel Expense for First Quarter</t>
  </si>
  <si>
    <t>Diocesan Travel Expense for Second Quarter</t>
  </si>
  <si>
    <t>Diocesan Travel Expense for Third Quarter</t>
  </si>
  <si>
    <t>Diocesan Travel Expense for Fourth Quarter</t>
  </si>
  <si>
    <t>My Name (insert on Summary Page)</t>
  </si>
  <si>
    <t>Parish Travel Expense for March</t>
  </si>
  <si>
    <t>Parish Travel Expense for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</si>
</sst>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Font="1"/>
    <xf numFmtId="164" fontId="0" fillId="0" borderId="0" xfId="0" applyNumberFormat="1"/>
    <xf numFmtId="164" fontId="0" fillId="0" borderId="0" xfId="1" applyFont="1" applyAlignment="1" applyProtection="1"/>
    <xf numFmtId="0" fontId="0" fillId="0" borderId="0" xfId="0" applyProtection="1">
      <protection locked="0"/>
    </xf>
    <xf numFmtId="164" fontId="0" fillId="0" borderId="0" xfId="1" applyFont="1" applyProtection="1">
      <protection locked="0"/>
    </xf>
    <xf numFmtId="0" fontId="0" fillId="0" borderId="0" xfId="0" applyProtection="1"/>
    <xf numFmtId="164" fontId="0" fillId="0" borderId="0" xfId="1" applyFon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3" sqref="A3"/>
    </sheetView>
  </sheetViews>
  <sheetFormatPr defaultRowHeight="14.4" x14ac:dyDescent="0.3"/>
  <cols>
    <col min="1" max="1" width="16.33203125" customWidth="1"/>
    <col min="3" max="3" width="10.6640625" customWidth="1"/>
    <col min="4" max="4" width="13.33203125" customWidth="1"/>
  </cols>
  <sheetData>
    <row r="1" spans="1:4" x14ac:dyDescent="0.3">
      <c r="A1" s="6" t="s">
        <v>0</v>
      </c>
      <c r="B1" s="6"/>
      <c r="C1" s="6"/>
      <c r="D1" s="6"/>
    </row>
    <row r="2" spans="1:4" x14ac:dyDescent="0.3">
      <c r="A2" s="6" t="s">
        <v>32</v>
      </c>
      <c r="B2" s="6">
        <v>2020</v>
      </c>
      <c r="C2" s="6"/>
      <c r="D2" s="6"/>
    </row>
    <row r="3" spans="1:4" x14ac:dyDescent="0.3">
      <c r="A3" s="4" t="s">
        <v>47</v>
      </c>
      <c r="B3" s="6"/>
      <c r="C3" s="6"/>
      <c r="D3" s="6"/>
    </row>
    <row r="4" spans="1:4" x14ac:dyDescent="0.3">
      <c r="A4" s="6"/>
      <c r="B4" s="6"/>
      <c r="C4" s="6"/>
      <c r="D4" s="6"/>
    </row>
    <row r="5" spans="1:4" x14ac:dyDescent="0.3">
      <c r="A5" s="6" t="s">
        <v>1</v>
      </c>
      <c r="B5" s="6"/>
      <c r="C5" s="6"/>
      <c r="D5" s="6"/>
    </row>
    <row r="6" spans="1:4" x14ac:dyDescent="0.3">
      <c r="A6" s="6"/>
      <c r="B6" s="6"/>
      <c r="C6" s="6"/>
      <c r="D6" s="6"/>
    </row>
    <row r="7" spans="1:4" x14ac:dyDescent="0.3">
      <c r="A7" s="6" t="s">
        <v>20</v>
      </c>
      <c r="B7" s="6" t="s">
        <v>21</v>
      </c>
      <c r="C7" s="6" t="s">
        <v>22</v>
      </c>
      <c r="D7" s="6" t="s">
        <v>28</v>
      </c>
    </row>
    <row r="8" spans="1:4" x14ac:dyDescent="0.3">
      <c r="A8" s="6" t="s">
        <v>2</v>
      </c>
      <c r="B8" s="6">
        <f>Jankm</f>
        <v>0</v>
      </c>
      <c r="C8" s="7">
        <f>JanOther</f>
        <v>0</v>
      </c>
      <c r="D8" s="7">
        <f>JanClaim</f>
        <v>0</v>
      </c>
    </row>
    <row r="9" spans="1:4" x14ac:dyDescent="0.3">
      <c r="A9" s="6" t="s">
        <v>3</v>
      </c>
      <c r="B9" s="6">
        <f>Febkm</f>
        <v>0</v>
      </c>
      <c r="C9" s="7">
        <f>FebOther</f>
        <v>0</v>
      </c>
      <c r="D9" s="7">
        <f>FebClaim</f>
        <v>0</v>
      </c>
    </row>
    <row r="10" spans="1:4" x14ac:dyDescent="0.3">
      <c r="A10" s="6" t="s">
        <v>4</v>
      </c>
      <c r="B10" s="6">
        <f>Markm</f>
        <v>0</v>
      </c>
      <c r="C10" s="7">
        <f>MarOther</f>
        <v>0</v>
      </c>
      <c r="D10" s="7">
        <f>MarClaim</f>
        <v>0</v>
      </c>
    </row>
    <row r="11" spans="1:4" x14ac:dyDescent="0.3">
      <c r="A11" s="6" t="s">
        <v>5</v>
      </c>
      <c r="B11" s="6">
        <f>Aprkm</f>
        <v>0</v>
      </c>
      <c r="C11" s="7">
        <f>AprOther</f>
        <v>0</v>
      </c>
      <c r="D11" s="7">
        <f>AprClaim</f>
        <v>0</v>
      </c>
    </row>
    <row r="12" spans="1:4" x14ac:dyDescent="0.3">
      <c r="A12" s="6" t="s">
        <v>6</v>
      </c>
      <c r="B12" s="6">
        <f>Maykm</f>
        <v>0</v>
      </c>
      <c r="C12" s="7">
        <f>MayOther</f>
        <v>0</v>
      </c>
      <c r="D12" s="7">
        <f>MayClaim</f>
        <v>0</v>
      </c>
    </row>
    <row r="13" spans="1:4" x14ac:dyDescent="0.3">
      <c r="A13" s="6" t="s">
        <v>7</v>
      </c>
      <c r="B13" s="6">
        <f>Junkm</f>
        <v>0</v>
      </c>
      <c r="C13" s="7">
        <f>JunOther</f>
        <v>0</v>
      </c>
      <c r="D13" s="7">
        <f>JunClaim</f>
        <v>0</v>
      </c>
    </row>
    <row r="14" spans="1:4" x14ac:dyDescent="0.3">
      <c r="A14" s="6" t="s">
        <v>8</v>
      </c>
      <c r="B14" s="6">
        <f>Julkm</f>
        <v>0</v>
      </c>
      <c r="C14" s="7">
        <f>JulOther</f>
        <v>0</v>
      </c>
      <c r="D14" s="7">
        <f>-JulClaim</f>
        <v>0</v>
      </c>
    </row>
    <row r="15" spans="1:4" x14ac:dyDescent="0.3">
      <c r="A15" s="6" t="s">
        <v>9</v>
      </c>
      <c r="B15" s="6">
        <f>Augkm</f>
        <v>0</v>
      </c>
      <c r="C15" s="7">
        <f>AugOther</f>
        <v>0</v>
      </c>
      <c r="D15" s="7">
        <f>AugClaim</f>
        <v>0</v>
      </c>
    </row>
    <row r="16" spans="1:4" x14ac:dyDescent="0.3">
      <c r="A16" s="6" t="s">
        <v>10</v>
      </c>
      <c r="B16" s="6">
        <f>Sepkm</f>
        <v>0</v>
      </c>
      <c r="C16" s="7">
        <f>SepOther</f>
        <v>0</v>
      </c>
      <c r="D16" s="7">
        <f>SepClaim</f>
        <v>0</v>
      </c>
    </row>
    <row r="17" spans="1:4" x14ac:dyDescent="0.3">
      <c r="A17" s="6" t="s">
        <v>11</v>
      </c>
      <c r="B17" s="6">
        <f>Octkm</f>
        <v>0</v>
      </c>
      <c r="C17" s="7">
        <f>OctOther</f>
        <v>0</v>
      </c>
      <c r="D17" s="7">
        <f>OctClaim</f>
        <v>0</v>
      </c>
    </row>
    <row r="18" spans="1:4" x14ac:dyDescent="0.3">
      <c r="A18" s="6" t="s">
        <v>12</v>
      </c>
      <c r="B18" s="6">
        <f>Novkm</f>
        <v>0</v>
      </c>
      <c r="C18" s="7">
        <f>NovOther</f>
        <v>0</v>
      </c>
      <c r="D18" s="7">
        <f>NovClaim</f>
        <v>0</v>
      </c>
    </row>
    <row r="19" spans="1:4" x14ac:dyDescent="0.3">
      <c r="A19" s="6" t="s">
        <v>13</v>
      </c>
      <c r="B19" s="6">
        <f>Deckm</f>
        <v>0</v>
      </c>
      <c r="C19" s="7">
        <f>DecOther</f>
        <v>0</v>
      </c>
      <c r="D19" s="7">
        <f>DecClaim</f>
        <v>0</v>
      </c>
    </row>
    <row r="20" spans="1:4" x14ac:dyDescent="0.3">
      <c r="A20" s="6"/>
      <c r="B20" s="6"/>
      <c r="C20" s="6"/>
      <c r="D20" s="6"/>
    </row>
    <row r="21" spans="1:4" x14ac:dyDescent="0.3">
      <c r="A21" s="6" t="s">
        <v>29</v>
      </c>
      <c r="B21" s="6">
        <f>SUM(B8:B19)</f>
        <v>0</v>
      </c>
      <c r="C21" s="7">
        <f>SUM(C8:C19)</f>
        <v>0</v>
      </c>
      <c r="D21" s="7">
        <f>SUM(D8:D19)</f>
        <v>0</v>
      </c>
    </row>
    <row r="22" spans="1:4" x14ac:dyDescent="0.3">
      <c r="A22" s="6"/>
      <c r="B22" s="6"/>
      <c r="C22" s="6"/>
      <c r="D22" s="6"/>
    </row>
    <row r="23" spans="1:4" x14ac:dyDescent="0.3">
      <c r="A23" s="6" t="s">
        <v>14</v>
      </c>
      <c r="B23" s="6"/>
      <c r="C23" s="6"/>
      <c r="D23" s="6"/>
    </row>
    <row r="24" spans="1:4" ht="15" x14ac:dyDescent="0.25">
      <c r="A24" s="6"/>
      <c r="B24" s="6"/>
      <c r="C24" s="6"/>
      <c r="D24" s="6"/>
    </row>
    <row r="25" spans="1:4" ht="15" x14ac:dyDescent="0.25">
      <c r="A25" s="6" t="s">
        <v>23</v>
      </c>
      <c r="B25" s="6" t="s">
        <v>21</v>
      </c>
      <c r="C25" s="6" t="s">
        <v>22</v>
      </c>
      <c r="D25" s="6" t="s">
        <v>28</v>
      </c>
    </row>
    <row r="26" spans="1:4" ht="15" x14ac:dyDescent="0.25">
      <c r="A26" s="6" t="s">
        <v>15</v>
      </c>
      <c r="B26" s="6">
        <f>Q1km</f>
        <v>0</v>
      </c>
      <c r="C26" s="7">
        <f>Q1Other</f>
        <v>0</v>
      </c>
      <c r="D26" s="7">
        <f>Q1Claim</f>
        <v>0</v>
      </c>
    </row>
    <row r="27" spans="1:4" ht="15" x14ac:dyDescent="0.25">
      <c r="A27" s="6" t="s">
        <v>16</v>
      </c>
      <c r="B27" s="6">
        <f>Q2km</f>
        <v>0</v>
      </c>
      <c r="C27" s="7">
        <f>Q2Other</f>
        <v>0</v>
      </c>
      <c r="D27" s="7">
        <f>Q2Claim</f>
        <v>0</v>
      </c>
    </row>
    <row r="28" spans="1:4" ht="15" x14ac:dyDescent="0.25">
      <c r="A28" s="6" t="s">
        <v>17</v>
      </c>
      <c r="B28" s="6">
        <f>Q3km</f>
        <v>0</v>
      </c>
      <c r="C28" s="7">
        <f>Q3Other</f>
        <v>0</v>
      </c>
      <c r="D28" s="7">
        <f>Q3Claim</f>
        <v>0</v>
      </c>
    </row>
    <row r="29" spans="1:4" ht="15" x14ac:dyDescent="0.25">
      <c r="A29" s="6" t="s">
        <v>18</v>
      </c>
      <c r="B29" s="6">
        <f>Q4km</f>
        <v>0</v>
      </c>
      <c r="C29" s="7">
        <f>Q4Other</f>
        <v>0</v>
      </c>
      <c r="D29" s="7">
        <f>Q4Claim</f>
        <v>0</v>
      </c>
    </row>
    <row r="30" spans="1:4" ht="15" x14ac:dyDescent="0.25">
      <c r="A30" s="6"/>
      <c r="B30" s="6"/>
      <c r="C30" s="6"/>
      <c r="D30" s="6"/>
    </row>
    <row r="31" spans="1:4" ht="15" x14ac:dyDescent="0.25">
      <c r="A31" s="6" t="s">
        <v>30</v>
      </c>
      <c r="B31" s="6">
        <f>SUM(B26:B29)</f>
        <v>0</v>
      </c>
      <c r="C31" s="7">
        <f>SUM(C26:C29)</f>
        <v>0</v>
      </c>
      <c r="D31" s="7">
        <f>SUM(D26:D29)</f>
        <v>0</v>
      </c>
    </row>
    <row r="32" spans="1:4" x14ac:dyDescent="0.3">
      <c r="A32" s="6"/>
      <c r="B32" s="6"/>
      <c r="C32" s="7"/>
      <c r="D32" s="7"/>
    </row>
    <row r="33" spans="1:4" x14ac:dyDescent="0.3">
      <c r="A33" s="6" t="s">
        <v>31</v>
      </c>
      <c r="B33" s="6">
        <f>B21+B31</f>
        <v>0</v>
      </c>
      <c r="C33" s="7">
        <f>C21+C31</f>
        <v>0</v>
      </c>
      <c r="D33" s="7">
        <f>D21+D31</f>
        <v>0</v>
      </c>
    </row>
    <row r="34" spans="1:4" x14ac:dyDescent="0.3">
      <c r="A34" s="6"/>
      <c r="B34" s="6"/>
      <c r="C34" s="6"/>
      <c r="D34" s="6"/>
    </row>
    <row r="35" spans="1:4" x14ac:dyDescent="0.3">
      <c r="A35" s="6" t="s">
        <v>24</v>
      </c>
      <c r="B35" s="6"/>
      <c r="C35" s="6"/>
      <c r="D35" s="7">
        <v>0.54</v>
      </c>
    </row>
    <row r="36" spans="1:4" x14ac:dyDescent="0.3">
      <c r="A36" s="6" t="s">
        <v>25</v>
      </c>
      <c r="B36" s="6"/>
      <c r="C36" s="6"/>
      <c r="D36" s="7">
        <v>0.4</v>
      </c>
    </row>
  </sheetData>
  <sheetProtection password="A8A6" sheet="1" objects="1" scenarios="1" insertRows="0" deleteRows="0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8" sqref="A8:XFD16"/>
    </sheetView>
  </sheetViews>
  <sheetFormatPr defaultRowHeight="14.4" x14ac:dyDescent="0.3"/>
  <cols>
    <col min="1" max="1" width="13" customWidth="1"/>
    <col min="2" max="2" width="15" customWidth="1"/>
    <col min="3" max="3" width="10" customWidth="1"/>
  </cols>
  <sheetData>
    <row r="1" spans="1:4" ht="15" x14ac:dyDescent="0.3">
      <c r="A1" t="s">
        <v>39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Junkm,Julkm,Augkm,B37)&lt;5001),(B37*RateParish+C37),(IF((SUM(Jankm,Febkm,Markm,Aprkm,Maykm,Junkm,Julkm,Augkm)&gt;5000),(B37*RateDiocese+C37),((B37-(SUM(B37,Jankm,Febkm,Markm,Aprkm,Maykm,Junkm,Julkm,Augkm)-5000))*RateParish)+((SUM(B37,Jankm,Febkm,Markm,Aprkm,Maykm,Junkm,Julkm,Aug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7" sqref="A7"/>
    </sheetView>
  </sheetViews>
  <sheetFormatPr defaultRowHeight="14.4" x14ac:dyDescent="0.3"/>
  <cols>
    <col min="1" max="1" width="13" customWidth="1"/>
    <col min="2" max="2" width="14.33203125" customWidth="1"/>
    <col min="3" max="3" width="11.5546875" customWidth="1"/>
  </cols>
  <sheetData>
    <row r="1" spans="1:4" ht="15" x14ac:dyDescent="0.3">
      <c r="A1" t="s">
        <v>40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Junkm,Julkm,Augkm,Sepkm,B37)&lt;5001),(B37*RateParish+C37),(IF((SUM(Jankm,Febkm,Markm,Aprkm,Maykm,Junkm,Julkm,Augkm,Sepkm)&gt;5000),(B37*RateDiocese+C37),((B37-(SUM(B37,Jankm,Febkm,Markm,Aprkm,Maykm,Junkm,Julkm,Augkm,Sepkm)-5000))*RateParish)+((SUM(B37,Jankm,Febkm,Markm,Aprkm,Maykm,Junkm,Julkm,Augkm,Sep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8" sqref="A8:XFD16"/>
    </sheetView>
  </sheetViews>
  <sheetFormatPr defaultRowHeight="14.4" x14ac:dyDescent="0.3"/>
  <cols>
    <col min="1" max="1" width="13" customWidth="1"/>
    <col min="2" max="2" width="14" customWidth="1"/>
    <col min="3" max="3" width="12" customWidth="1"/>
  </cols>
  <sheetData>
    <row r="1" spans="1:4" ht="15" x14ac:dyDescent="0.3">
      <c r="A1" t="s">
        <v>41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Junkm,Julkm,Augkm,Sepkm,Octkm,B37)&lt;5001),(B37*RateParish+C37),(IF((SUM(Jankm,Febkm,Markm,Aprkm,Maykm,Junkm,Julkm,Augkm,Sepkm,Octkm)&gt;5000),(B37*RateDiocese+C37),((B37-(SUM(B37,Jankm,Febkm,Markm,Aprkm,Maykm,Junkm,Julkm,Augkm,Sepkm,Octkm)-5000))*RateParish)+((SUM(B37,Jankm,Febkm,Markm,Aprkm,Maykm,Junkm,Julkm,Augkm,Sepkm,Oct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8" sqref="A8:XFD16"/>
    </sheetView>
  </sheetViews>
  <sheetFormatPr defaultRowHeight="14.4" x14ac:dyDescent="0.3"/>
  <cols>
    <col min="1" max="1" width="13" customWidth="1"/>
    <col min="2" max="2" width="15.6640625" customWidth="1"/>
    <col min="3" max="3" width="11.33203125" customWidth="1"/>
  </cols>
  <sheetData>
    <row r="1" spans="1:4" ht="15" x14ac:dyDescent="0.3">
      <c r="A1" t="s">
        <v>42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Junkm,Julkm,Augkm,Sepkm,Octkm,Novkm,B37)&lt;5001),(B37*RateParish+C37),(IF((SUM(Jankm,Febkm,Markm,Aprkm,Maykm,Junkm,Julkm,Augkm,Sepkm,Octkm,Novkm)&gt;5000),(B37*RateDiocese+C37),((B37-(SUM(B37,Jankm,Febkm,Markm,Aprkm,Maykm,Junkm,Julkm,Augkm,Sepkm,Octkm,Novkm)-5000))*RateParish)+((SUM(B37,Jankm,Febkm,Markm,Aprkm,Maykm,Junkm,Julkm,Augkm,Sepkm,Octkm,Nov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7" sqref="A7"/>
    </sheetView>
  </sheetViews>
  <sheetFormatPr defaultRowHeight="14.4" x14ac:dyDescent="0.3"/>
  <cols>
    <col min="1" max="1" width="13" customWidth="1"/>
    <col min="2" max="2" width="11.33203125" customWidth="1"/>
    <col min="3" max="3" width="13.33203125" customWidth="1"/>
  </cols>
  <sheetData>
    <row r="1" spans="1:4" x14ac:dyDescent="0.3">
      <c r="A1" t="s">
        <v>43</v>
      </c>
      <c r="D1" s="9">
        <f>Year</f>
        <v>2020</v>
      </c>
    </row>
    <row r="3" spans="1:4" x14ac:dyDescent="0.3">
      <c r="A3" t="str">
        <f>Cleric_Name</f>
        <v>My Name (insert on Summary Page)</v>
      </c>
    </row>
    <row r="5" spans="1:4" x14ac:dyDescent="0.3">
      <c r="A5" t="s">
        <v>26</v>
      </c>
      <c r="B5" t="s">
        <v>21</v>
      </c>
      <c r="C5" t="s">
        <v>22</v>
      </c>
      <c r="D5" t="s">
        <v>27</v>
      </c>
    </row>
    <row r="7" spans="1:4" x14ac:dyDescent="0.3">
      <c r="A7" s="4"/>
      <c r="B7" s="4">
        <v>0</v>
      </c>
      <c r="C7" s="5">
        <v>0</v>
      </c>
      <c r="D7" s="4"/>
    </row>
    <row r="8" spans="1:4" x14ac:dyDescent="0.3">
      <c r="A8" s="4"/>
      <c r="B8" s="4">
        <v>0</v>
      </c>
      <c r="C8" s="5">
        <v>0</v>
      </c>
      <c r="D8" s="4"/>
    </row>
    <row r="9" spans="1:4" x14ac:dyDescent="0.3">
      <c r="A9" s="4"/>
      <c r="B9" s="4">
        <v>0</v>
      </c>
      <c r="C9" s="5">
        <v>0</v>
      </c>
      <c r="D9" s="4"/>
    </row>
    <row r="10" spans="1:4" x14ac:dyDescent="0.3">
      <c r="A10" s="4"/>
      <c r="B10" s="4">
        <v>0</v>
      </c>
      <c r="C10" s="5">
        <v>0</v>
      </c>
      <c r="D10" s="4"/>
    </row>
    <row r="11" spans="1:4" x14ac:dyDescent="0.3">
      <c r="A11" s="4"/>
      <c r="B11" s="4">
        <v>0</v>
      </c>
      <c r="C11" s="5">
        <v>0</v>
      </c>
      <c r="D11" s="4"/>
    </row>
    <row r="12" spans="1:4" x14ac:dyDescent="0.3">
      <c r="A12" s="4"/>
      <c r="B12" s="4">
        <v>0</v>
      </c>
      <c r="C12" s="5">
        <v>0</v>
      </c>
      <c r="D12" s="4"/>
    </row>
    <row r="13" spans="1:4" x14ac:dyDescent="0.3">
      <c r="A13" s="4"/>
      <c r="B13" s="4">
        <v>0</v>
      </c>
      <c r="C13" s="5">
        <v>0</v>
      </c>
      <c r="D13" s="4"/>
    </row>
    <row r="14" spans="1:4" x14ac:dyDescent="0.3">
      <c r="A14" s="4"/>
      <c r="B14" s="4">
        <v>0</v>
      </c>
      <c r="C14" s="5">
        <v>0</v>
      </c>
      <c r="D14" s="4"/>
    </row>
    <row r="15" spans="1:4" x14ac:dyDescent="0.3">
      <c r="A15" s="4"/>
      <c r="B15" s="4">
        <v>0</v>
      </c>
      <c r="C15" s="5">
        <v>0</v>
      </c>
      <c r="D15" s="4"/>
    </row>
    <row r="16" spans="1:4" x14ac:dyDescent="0.3">
      <c r="A16" s="4"/>
      <c r="B16" s="4">
        <v>0</v>
      </c>
      <c r="C16" s="5">
        <v>0</v>
      </c>
      <c r="D16" s="4"/>
    </row>
    <row r="17" spans="1:4" x14ac:dyDescent="0.3">
      <c r="A17" s="4"/>
      <c r="B17" s="4">
        <v>0</v>
      </c>
      <c r="C17" s="5">
        <v>0</v>
      </c>
      <c r="D17" s="4"/>
    </row>
    <row r="18" spans="1:4" x14ac:dyDescent="0.3">
      <c r="A18" s="4"/>
      <c r="B18" s="4"/>
      <c r="C18" s="5"/>
      <c r="D18" s="4"/>
    </row>
    <row r="19" spans="1:4" x14ac:dyDescent="0.3">
      <c r="A19" t="s">
        <v>19</v>
      </c>
      <c r="B19">
        <f>SUM(B7:B18)</f>
        <v>0</v>
      </c>
      <c r="C19" s="1">
        <f>SUM(C7:C18)</f>
        <v>0</v>
      </c>
    </row>
    <row r="21" spans="1:4" x14ac:dyDescent="0.3">
      <c r="A21" t="s">
        <v>28</v>
      </c>
      <c r="B21" s="2">
        <f>B19*RateDiocese+C19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7" sqref="A7"/>
    </sheetView>
  </sheetViews>
  <sheetFormatPr defaultRowHeight="14.4" x14ac:dyDescent="0.3"/>
  <cols>
    <col min="1" max="1" width="13" customWidth="1"/>
    <col min="2" max="2" width="12.109375" customWidth="1"/>
    <col min="3" max="3" width="15.33203125" customWidth="1"/>
  </cols>
  <sheetData>
    <row r="1" spans="1:4" x14ac:dyDescent="0.3">
      <c r="A1" t="s">
        <v>44</v>
      </c>
      <c r="D1" s="9">
        <f>Year</f>
        <v>2020</v>
      </c>
    </row>
    <row r="3" spans="1:4" x14ac:dyDescent="0.3">
      <c r="A3" t="str">
        <f>Cleric_Name</f>
        <v>My Name (insert on Summary Page)</v>
      </c>
    </row>
    <row r="5" spans="1:4" x14ac:dyDescent="0.3">
      <c r="A5" t="s">
        <v>26</v>
      </c>
      <c r="B5" t="s">
        <v>21</v>
      </c>
      <c r="C5" t="s">
        <v>22</v>
      </c>
      <c r="D5" t="s">
        <v>27</v>
      </c>
    </row>
    <row r="7" spans="1:4" x14ac:dyDescent="0.3">
      <c r="A7" s="4"/>
      <c r="B7" s="4">
        <v>0</v>
      </c>
      <c r="C7" s="5">
        <v>0</v>
      </c>
      <c r="D7" s="4"/>
    </row>
    <row r="8" spans="1:4" x14ac:dyDescent="0.3">
      <c r="A8" s="4"/>
      <c r="B8" s="4">
        <v>0</v>
      </c>
      <c r="C8" s="5">
        <v>0</v>
      </c>
      <c r="D8" s="4"/>
    </row>
    <row r="9" spans="1:4" x14ac:dyDescent="0.3">
      <c r="A9" s="4"/>
      <c r="B9" s="4">
        <v>0</v>
      </c>
      <c r="C9" s="5">
        <v>0</v>
      </c>
      <c r="D9" s="4"/>
    </row>
    <row r="10" spans="1:4" x14ac:dyDescent="0.3">
      <c r="A10" s="4"/>
      <c r="B10" s="4">
        <v>0</v>
      </c>
      <c r="C10" s="5">
        <v>0</v>
      </c>
      <c r="D10" s="4"/>
    </row>
    <row r="11" spans="1:4" x14ac:dyDescent="0.3">
      <c r="A11" s="4"/>
      <c r="B11" s="4">
        <v>0</v>
      </c>
      <c r="C11" s="5">
        <v>0</v>
      </c>
      <c r="D11" s="4"/>
    </row>
    <row r="12" spans="1:4" x14ac:dyDescent="0.3">
      <c r="A12" s="4"/>
      <c r="B12" s="4">
        <v>0</v>
      </c>
      <c r="C12" s="5">
        <v>0</v>
      </c>
      <c r="D12" s="4"/>
    </row>
    <row r="13" spans="1:4" x14ac:dyDescent="0.3">
      <c r="A13" s="4"/>
      <c r="B13" s="4">
        <v>0</v>
      </c>
      <c r="C13" s="5">
        <v>0</v>
      </c>
      <c r="D13" s="4"/>
    </row>
    <row r="14" spans="1:4" x14ac:dyDescent="0.3">
      <c r="A14" s="4"/>
      <c r="B14" s="4">
        <v>0</v>
      </c>
      <c r="C14" s="5">
        <v>0</v>
      </c>
      <c r="D14" s="4"/>
    </row>
    <row r="15" spans="1:4" x14ac:dyDescent="0.3">
      <c r="A15" s="4"/>
      <c r="B15" s="4">
        <v>0</v>
      </c>
      <c r="C15" s="5">
        <v>0</v>
      </c>
      <c r="D15" s="4"/>
    </row>
    <row r="16" spans="1:4" x14ac:dyDescent="0.3">
      <c r="A16" s="4"/>
      <c r="B16" s="4">
        <v>0</v>
      </c>
      <c r="C16" s="5">
        <v>0</v>
      </c>
      <c r="D16" s="4"/>
    </row>
    <row r="17" spans="1:4" x14ac:dyDescent="0.3">
      <c r="A17" s="4"/>
      <c r="B17" s="4">
        <v>0</v>
      </c>
      <c r="C17" s="5">
        <v>0</v>
      </c>
      <c r="D17" s="4"/>
    </row>
    <row r="18" spans="1:4" x14ac:dyDescent="0.3">
      <c r="A18" s="4"/>
      <c r="B18" s="4"/>
      <c r="C18" s="5"/>
      <c r="D18" s="4"/>
    </row>
    <row r="19" spans="1:4" x14ac:dyDescent="0.3">
      <c r="A19" t="s">
        <v>19</v>
      </c>
      <c r="B19">
        <f>SUM(B7:B18)</f>
        <v>0</v>
      </c>
      <c r="C19" s="1">
        <f>SUM(C7:C18)</f>
        <v>0</v>
      </c>
    </row>
    <row r="21" spans="1:4" x14ac:dyDescent="0.3">
      <c r="A21" t="s">
        <v>28</v>
      </c>
      <c r="B21" s="2">
        <f>B19*RateDiocese+C19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7" sqref="A7"/>
    </sheetView>
  </sheetViews>
  <sheetFormatPr defaultRowHeight="14.4" x14ac:dyDescent="0.3"/>
  <cols>
    <col min="1" max="1" width="13" customWidth="1"/>
    <col min="2" max="2" width="11.6640625" customWidth="1"/>
    <col min="3" max="3" width="13.88671875" customWidth="1"/>
  </cols>
  <sheetData>
    <row r="1" spans="1:4" x14ac:dyDescent="0.3">
      <c r="A1" t="s">
        <v>45</v>
      </c>
      <c r="D1" s="9">
        <f>Year</f>
        <v>2020</v>
      </c>
    </row>
    <row r="3" spans="1:4" x14ac:dyDescent="0.3">
      <c r="A3" t="str">
        <f>Cleric_Name</f>
        <v>My Name (insert on Summary Page)</v>
      </c>
    </row>
    <row r="5" spans="1:4" x14ac:dyDescent="0.3">
      <c r="A5" t="s">
        <v>26</v>
      </c>
      <c r="B5" t="s">
        <v>21</v>
      </c>
      <c r="C5" t="s">
        <v>22</v>
      </c>
      <c r="D5" t="s">
        <v>27</v>
      </c>
    </row>
    <row r="7" spans="1:4" x14ac:dyDescent="0.3">
      <c r="A7" s="4"/>
      <c r="B7" s="4">
        <v>0</v>
      </c>
      <c r="C7" s="5">
        <v>0</v>
      </c>
      <c r="D7" s="4"/>
    </row>
    <row r="8" spans="1:4" x14ac:dyDescent="0.3">
      <c r="A8" s="4"/>
      <c r="B8" s="4">
        <v>0</v>
      </c>
      <c r="C8" s="5">
        <v>0</v>
      </c>
      <c r="D8" s="4"/>
    </row>
    <row r="9" spans="1:4" x14ac:dyDescent="0.3">
      <c r="A9" s="4"/>
      <c r="B9" s="4">
        <v>0</v>
      </c>
      <c r="C9" s="5">
        <v>0</v>
      </c>
      <c r="D9" s="4"/>
    </row>
    <row r="10" spans="1:4" x14ac:dyDescent="0.3">
      <c r="A10" s="4"/>
      <c r="B10" s="4">
        <v>0</v>
      </c>
      <c r="C10" s="5">
        <v>0</v>
      </c>
      <c r="D10" s="4"/>
    </row>
    <row r="11" spans="1:4" x14ac:dyDescent="0.3">
      <c r="A11" s="4"/>
      <c r="B11" s="4">
        <v>0</v>
      </c>
      <c r="C11" s="5">
        <v>0</v>
      </c>
      <c r="D11" s="4"/>
    </row>
    <row r="12" spans="1:4" x14ac:dyDescent="0.3">
      <c r="A12" s="4"/>
      <c r="B12" s="4">
        <v>0</v>
      </c>
      <c r="C12" s="5">
        <v>0</v>
      </c>
      <c r="D12" s="4"/>
    </row>
    <row r="13" spans="1:4" x14ac:dyDescent="0.3">
      <c r="A13" s="4"/>
      <c r="B13" s="4">
        <v>0</v>
      </c>
      <c r="C13" s="5">
        <v>0</v>
      </c>
      <c r="D13" s="4"/>
    </row>
    <row r="14" spans="1:4" x14ac:dyDescent="0.3">
      <c r="A14" s="4"/>
      <c r="B14" s="4">
        <v>0</v>
      </c>
      <c r="C14" s="5">
        <v>0</v>
      </c>
      <c r="D14" s="4"/>
    </row>
    <row r="15" spans="1:4" x14ac:dyDescent="0.3">
      <c r="A15" s="4"/>
      <c r="B15" s="4">
        <v>0</v>
      </c>
      <c r="C15" s="5">
        <v>0</v>
      </c>
      <c r="D15" s="4"/>
    </row>
    <row r="16" spans="1:4" x14ac:dyDescent="0.3">
      <c r="A16" s="4"/>
      <c r="B16" s="4">
        <v>0</v>
      </c>
      <c r="C16" s="5">
        <v>0</v>
      </c>
      <c r="D16" s="4"/>
    </row>
    <row r="17" spans="1:4" x14ac:dyDescent="0.3">
      <c r="A17" s="4"/>
      <c r="B17" s="4">
        <v>0</v>
      </c>
      <c r="C17" s="5">
        <v>0</v>
      </c>
      <c r="D17" s="4"/>
    </row>
    <row r="18" spans="1:4" x14ac:dyDescent="0.3">
      <c r="A18" s="4"/>
      <c r="B18" s="4"/>
      <c r="C18" s="5"/>
      <c r="D18" s="4"/>
    </row>
    <row r="19" spans="1:4" x14ac:dyDescent="0.3">
      <c r="A19" t="s">
        <v>19</v>
      </c>
      <c r="B19">
        <f>SUM(B7:B18)</f>
        <v>0</v>
      </c>
      <c r="C19" s="1">
        <f>SUM(C7:C18)</f>
        <v>0</v>
      </c>
    </row>
    <row r="21" spans="1:4" x14ac:dyDescent="0.3">
      <c r="A21" t="s">
        <v>28</v>
      </c>
      <c r="B21" s="2">
        <f>B19*RateDiocese+C19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7" sqref="A7"/>
    </sheetView>
  </sheetViews>
  <sheetFormatPr defaultRowHeight="14.4" x14ac:dyDescent="0.3"/>
  <cols>
    <col min="1" max="1" width="13" customWidth="1"/>
    <col min="2" max="2" width="10.6640625" customWidth="1"/>
    <col min="3" max="3" width="15.6640625" customWidth="1"/>
  </cols>
  <sheetData>
    <row r="1" spans="1:4" x14ac:dyDescent="0.3">
      <c r="A1" t="s">
        <v>46</v>
      </c>
      <c r="D1" s="9">
        <f>Year</f>
        <v>2020</v>
      </c>
    </row>
    <row r="3" spans="1:4" x14ac:dyDescent="0.3">
      <c r="A3" t="str">
        <f>Cleric_Name</f>
        <v>My Name (insert on Summary Page)</v>
      </c>
    </row>
    <row r="5" spans="1:4" x14ac:dyDescent="0.3">
      <c r="A5" t="s">
        <v>26</v>
      </c>
      <c r="B5" t="s">
        <v>21</v>
      </c>
      <c r="C5" t="s">
        <v>22</v>
      </c>
      <c r="D5" t="s">
        <v>27</v>
      </c>
    </row>
    <row r="7" spans="1:4" x14ac:dyDescent="0.3">
      <c r="A7" s="4"/>
      <c r="B7" s="4">
        <v>0</v>
      </c>
      <c r="C7" s="5">
        <v>0</v>
      </c>
      <c r="D7" s="4"/>
    </row>
    <row r="8" spans="1:4" x14ac:dyDescent="0.3">
      <c r="A8" s="4"/>
      <c r="B8" s="4">
        <v>0</v>
      </c>
      <c r="C8" s="5">
        <v>0</v>
      </c>
      <c r="D8" s="4"/>
    </row>
    <row r="9" spans="1:4" x14ac:dyDescent="0.3">
      <c r="A9" s="4"/>
      <c r="B9" s="4">
        <v>0</v>
      </c>
      <c r="C9" s="5">
        <v>0</v>
      </c>
      <c r="D9" s="4"/>
    </row>
    <row r="10" spans="1:4" x14ac:dyDescent="0.3">
      <c r="A10" s="4"/>
      <c r="B10" s="4">
        <v>0</v>
      </c>
      <c r="C10" s="5">
        <v>0</v>
      </c>
      <c r="D10" s="4"/>
    </row>
    <row r="11" spans="1:4" x14ac:dyDescent="0.3">
      <c r="A11" s="4"/>
      <c r="B11" s="4">
        <v>0</v>
      </c>
      <c r="C11" s="5">
        <v>0</v>
      </c>
      <c r="D11" s="4"/>
    </row>
    <row r="12" spans="1:4" x14ac:dyDescent="0.3">
      <c r="A12" s="4"/>
      <c r="B12" s="4">
        <v>0</v>
      </c>
      <c r="C12" s="5">
        <v>0</v>
      </c>
      <c r="D12" s="4"/>
    </row>
    <row r="13" spans="1:4" x14ac:dyDescent="0.3">
      <c r="A13" s="4"/>
      <c r="B13" s="4">
        <v>0</v>
      </c>
      <c r="C13" s="5">
        <v>0</v>
      </c>
      <c r="D13" s="4"/>
    </row>
    <row r="14" spans="1:4" x14ac:dyDescent="0.3">
      <c r="A14" s="4"/>
      <c r="B14" s="4">
        <v>0</v>
      </c>
      <c r="C14" s="5">
        <v>0</v>
      </c>
      <c r="D14" s="4"/>
    </row>
    <row r="15" spans="1:4" x14ac:dyDescent="0.3">
      <c r="A15" s="4"/>
      <c r="B15" s="4">
        <v>0</v>
      </c>
      <c r="C15" s="5">
        <v>0</v>
      </c>
      <c r="D15" s="4"/>
    </row>
    <row r="16" spans="1:4" x14ac:dyDescent="0.3">
      <c r="A16" s="4"/>
      <c r="B16" s="4">
        <v>0</v>
      </c>
      <c r="C16" s="5">
        <v>0</v>
      </c>
      <c r="D16" s="4"/>
    </row>
    <row r="17" spans="1:4" x14ac:dyDescent="0.3">
      <c r="A17" s="4"/>
      <c r="B17" s="4">
        <v>0</v>
      </c>
      <c r="C17" s="5">
        <v>0</v>
      </c>
      <c r="D17" s="4"/>
    </row>
    <row r="18" spans="1:4" x14ac:dyDescent="0.3">
      <c r="A18" s="4"/>
      <c r="B18" s="4"/>
      <c r="C18" s="5"/>
      <c r="D18" s="4"/>
    </row>
    <row r="19" spans="1:4" x14ac:dyDescent="0.3">
      <c r="A19" t="s">
        <v>19</v>
      </c>
      <c r="B19">
        <f>SUM(B7:B18)</f>
        <v>0</v>
      </c>
      <c r="C19" s="1">
        <f>SUM(C7:C18)</f>
        <v>0</v>
      </c>
    </row>
    <row r="21" spans="1:4" x14ac:dyDescent="0.3">
      <c r="A21" t="s">
        <v>28</v>
      </c>
      <c r="B21" s="2">
        <f>B19*RateDiocese+C19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26" sqref="B26"/>
    </sheetView>
  </sheetViews>
  <sheetFormatPr defaultRowHeight="14.4" x14ac:dyDescent="0.3"/>
  <cols>
    <col min="1" max="1" width="13.109375" customWidth="1"/>
    <col min="2" max="2" width="14.88671875" customWidth="1"/>
    <col min="3" max="3" width="10.109375" customWidth="1"/>
  </cols>
  <sheetData>
    <row r="1" spans="1:4" ht="15" x14ac:dyDescent="0.3">
      <c r="A1" s="6" t="s">
        <v>33</v>
      </c>
      <c r="B1" s="6"/>
      <c r="C1" s="8">
        <f>Year</f>
        <v>2020</v>
      </c>
      <c r="D1" s="6"/>
    </row>
    <row r="2" spans="1:4" ht="15" x14ac:dyDescent="0.3">
      <c r="A2" s="6"/>
      <c r="B2" s="6"/>
      <c r="C2" s="6"/>
      <c r="D2" s="6"/>
    </row>
    <row r="3" spans="1:4" ht="15" x14ac:dyDescent="0.3">
      <c r="A3" s="6" t="str">
        <f>Cleric_Name</f>
        <v>My Name (insert on Summary Page)</v>
      </c>
      <c r="B3" s="6"/>
      <c r="C3" s="6"/>
      <c r="D3" s="6"/>
    </row>
    <row r="4" spans="1:4" ht="15" x14ac:dyDescent="0.3">
      <c r="A4" s="6"/>
      <c r="B4" s="6"/>
      <c r="C4" s="6"/>
      <c r="D4" s="6"/>
    </row>
    <row r="5" spans="1:4" ht="15" x14ac:dyDescent="0.3">
      <c r="A5" s="6" t="s">
        <v>26</v>
      </c>
      <c r="B5" s="6" t="s">
        <v>21</v>
      </c>
      <c r="C5" s="6" t="s">
        <v>22</v>
      </c>
      <c r="D5" s="6" t="s">
        <v>27</v>
      </c>
    </row>
    <row r="6" spans="1:4" ht="15" x14ac:dyDescent="0.3">
      <c r="A6" s="6"/>
      <c r="B6" s="6"/>
      <c r="C6" s="6"/>
      <c r="D6" s="6"/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3">
      <c r="A23" s="4"/>
      <c r="B23" s="4">
        <v>0</v>
      </c>
      <c r="C23" s="5">
        <v>0</v>
      </c>
      <c r="D23" s="4"/>
    </row>
    <row r="24" spans="1:4" ht="15" x14ac:dyDescent="0.3">
      <c r="A24" s="4"/>
      <c r="B24" s="4">
        <v>0</v>
      </c>
      <c r="C24" s="5">
        <v>0</v>
      </c>
      <c r="D24" s="4"/>
    </row>
    <row r="25" spans="1:4" ht="15" x14ac:dyDescent="0.3">
      <c r="A25" s="4"/>
      <c r="B25" s="4">
        <v>0</v>
      </c>
      <c r="C25" s="5">
        <v>0</v>
      </c>
      <c r="D25" s="4"/>
    </row>
    <row r="26" spans="1:4" ht="15" x14ac:dyDescent="0.3">
      <c r="A26" s="4"/>
      <c r="B26" s="4">
        <v>0</v>
      </c>
      <c r="C26" s="5">
        <v>0</v>
      </c>
      <c r="D26" s="4"/>
    </row>
    <row r="27" spans="1:4" ht="15" x14ac:dyDescent="0.3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s="6" t="s">
        <v>19</v>
      </c>
      <c r="B37" s="6">
        <f>SUM(B7:B36)</f>
        <v>0</v>
      </c>
      <c r="C37" s="7">
        <f>SUM(C7:C36)</f>
        <v>0</v>
      </c>
      <c r="D37" s="6"/>
    </row>
    <row r="38" spans="1:4" x14ac:dyDescent="0.3">
      <c r="A38" s="6"/>
      <c r="B38" s="6"/>
      <c r="C38" s="6"/>
      <c r="D38" s="6"/>
    </row>
    <row r="39" spans="1:4" x14ac:dyDescent="0.3">
      <c r="A39" s="6" t="s">
        <v>28</v>
      </c>
      <c r="B39" s="3">
        <f>IF(B37&lt;5001,(B37*RateParish+C37),(5000*RateParish)+((B37-5000)*RateDiocese)+C37)</f>
        <v>0</v>
      </c>
      <c r="C39" s="6"/>
      <c r="D39" s="6"/>
    </row>
  </sheetData>
  <sheetProtection password="A8A6" sheet="1" objects="1" scenarios="1" insertRows="0" deleteRow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B9" sqref="B9"/>
    </sheetView>
  </sheetViews>
  <sheetFormatPr defaultRowHeight="14.4" x14ac:dyDescent="0.3"/>
  <cols>
    <col min="1" max="1" width="13.33203125" customWidth="1"/>
    <col min="2" max="2" width="14.109375" customWidth="1"/>
  </cols>
  <sheetData>
    <row r="1" spans="1:4" ht="15" x14ac:dyDescent="0.3">
      <c r="A1" t="s">
        <v>34</v>
      </c>
      <c r="C1" s="9">
        <f>Year</f>
        <v>2020</v>
      </c>
    </row>
    <row r="2" spans="1:4" ht="15" x14ac:dyDescent="0.3">
      <c r="C2" s="9"/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IF((SUM(Jankm,B37)&lt;5001),(B37*RateParish+C37),(IF((SUM(Jankm)&gt;5000),(B37*RateDiocese+C37),((B37-(SUM(B37,Jankm)-5000))*RateParish)+((SUM(B37,Jankm)-5000)*RateDiocese)+C37)))</f>
        <v>0</v>
      </c>
    </row>
  </sheetData>
  <sheetProtection password="A8A6" sheet="1" objects="1" scenarios="1" insertRows="0" deleteRow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14" sqref="A14"/>
    </sheetView>
  </sheetViews>
  <sheetFormatPr defaultRowHeight="14.4" x14ac:dyDescent="0.3"/>
  <cols>
    <col min="1" max="1" width="14.6640625" customWidth="1"/>
    <col min="2" max="2" width="15.109375" customWidth="1"/>
    <col min="3" max="3" width="9.6640625" customWidth="1"/>
  </cols>
  <sheetData>
    <row r="1" spans="1:4" ht="15" x14ac:dyDescent="0.3">
      <c r="A1" t="s">
        <v>48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IF((SUM(Jankm,Febkm,B37)&lt;5001),(B37*RateParish+C37),(IF((SUM(Jankm,Febkm)&gt;5000),(B37*RateDiocese+C37),((B37-(SUM(B37,Jankm,Febkm)-5000))*RateParish)+((SUM(B37,Jankm,Febkm)-5000)*RateDiocese)+C37)))</f>
        <v>0</v>
      </c>
    </row>
  </sheetData>
  <sheetProtection password="A8A6" sheet="1" objects="1" scenarios="1" insertRows="0" deleteRows="0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16" sqref="A16:XFD24"/>
    </sheetView>
  </sheetViews>
  <sheetFormatPr defaultRowHeight="14.4" x14ac:dyDescent="0.3"/>
  <cols>
    <col min="1" max="1" width="13" customWidth="1"/>
    <col min="2" max="2" width="15.109375" customWidth="1"/>
  </cols>
  <sheetData>
    <row r="1" spans="1:4" ht="15" x14ac:dyDescent="0.3">
      <c r="A1" t="s">
        <v>49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IF((SUM(Jankm,Febkm,Markm,B37)&lt;5001),(B37*RateParish+C37),(IF((SUM(Jankm,Febkm,Markm)&gt;5000),(B37*RateDiocese+C37),((B37-(SUM(B37,Jankm,Febkm,Markm)-5000))*RateParish)+((SUM(B37,Jankm,Febkm,Markm)-5000)*RateDiocese)+C37)))</f>
        <v>0</v>
      </c>
    </row>
  </sheetData>
  <sheetProtection password="A8A6" sheet="1" objects="1" scenarios="1" insertRows="0" deleteRow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15" sqref="A15:XFD23"/>
    </sheetView>
  </sheetViews>
  <sheetFormatPr defaultRowHeight="14.4" x14ac:dyDescent="0.3"/>
  <cols>
    <col min="1" max="1" width="13" customWidth="1"/>
    <col min="2" max="2" width="15.44140625" customWidth="1"/>
    <col min="3" max="3" width="10.33203125" customWidth="1"/>
  </cols>
  <sheetData>
    <row r="1" spans="1:4" ht="15" x14ac:dyDescent="0.3">
      <c r="A1" t="s">
        <v>35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IF((SUM(Jankm,Febkm,Markm,Aprkm,B37)&lt;5001),(B37*RateParish+C37),(IF((SUM(Jankm,Febkm,Markm,Aprkm)&gt;5000),(B37*RateDiocese+C37),((B37-(SUM(B37,Jankm,Febkm,Markm,Aprkm)-5000))*RateParish)+((SUM(B37,Jankm,Febkm,Markm,Aprkm)-5000)*RateDiocese)+C37)))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16" sqref="A16"/>
    </sheetView>
  </sheetViews>
  <sheetFormatPr defaultRowHeight="14.4" x14ac:dyDescent="0.3"/>
  <cols>
    <col min="1" max="1" width="13" customWidth="1"/>
    <col min="2" max="2" width="15.33203125" customWidth="1"/>
  </cols>
  <sheetData>
    <row r="1" spans="1:4" ht="15" x14ac:dyDescent="0.3">
      <c r="A1" t="s">
        <v>36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IF((SUM(Jankm,Febkm,Markm,Aprkm,Maykm,B37)&lt;5001),(B37*RateParish+C37),(IF((SUM(Jankm,Febkm,Markm,Aprkm,Maykm)&gt;5000),(B37*RateDiocese+C37),((B37-(SUM(B37,Jankm,Febkm,Markm,Aprkm,Maykm)-5000))*RateParish)+((SUM(B37,Jankm,Febkm,Markm,Aprkm,Maykm)-5000)*RateDiocese)+C37)))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8" sqref="A8:XFD16"/>
    </sheetView>
  </sheetViews>
  <sheetFormatPr defaultRowHeight="14.4" x14ac:dyDescent="0.3"/>
  <cols>
    <col min="1" max="1" width="13" customWidth="1"/>
    <col min="2" max="2" width="16.33203125" customWidth="1"/>
    <col min="3" max="3" width="11.44140625" customWidth="1"/>
  </cols>
  <sheetData>
    <row r="1" spans="1:4" ht="15" x14ac:dyDescent="0.3">
      <c r="A1" t="s">
        <v>37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Junkm,B37)&lt;5001),(B37*RateParish+C37),(IF((SUM(Jankm,Febkm,Markm,Aprkm,Maykm,Junkm)&gt;5000),(B37*RateDiocese+C37),((B37-(SUM(B37,Jankm,Febkm,Markm,Aprkm,Maykm,Junkm)-5000))*RateParish)+((SUM(B37,Jankm,Febkm,Markm,Aprkm,Maykm,Jun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8" sqref="A8:XFD16"/>
    </sheetView>
  </sheetViews>
  <sheetFormatPr defaultRowHeight="14.4" x14ac:dyDescent="0.3"/>
  <cols>
    <col min="1" max="1" width="13" customWidth="1"/>
    <col min="2" max="2" width="15.6640625" customWidth="1"/>
    <col min="3" max="3" width="12.33203125" customWidth="1"/>
  </cols>
  <sheetData>
    <row r="1" spans="1:4" ht="15" x14ac:dyDescent="0.3">
      <c r="A1" t="s">
        <v>38</v>
      </c>
      <c r="C1" s="9">
        <f>Year</f>
        <v>2020</v>
      </c>
    </row>
    <row r="3" spans="1:4" ht="15" x14ac:dyDescent="0.3">
      <c r="A3" t="str">
        <f>Cleric_Name</f>
        <v>My Name (insert on Summary Page)</v>
      </c>
    </row>
    <row r="5" spans="1:4" ht="15" x14ac:dyDescent="0.3">
      <c r="A5" t="s">
        <v>26</v>
      </c>
      <c r="B5" t="s">
        <v>21</v>
      </c>
      <c r="C5" t="s">
        <v>22</v>
      </c>
      <c r="D5" t="s">
        <v>27</v>
      </c>
    </row>
    <row r="7" spans="1:4" ht="15" x14ac:dyDescent="0.3">
      <c r="A7" s="4"/>
      <c r="B7" s="4">
        <v>0</v>
      </c>
      <c r="C7" s="5">
        <v>0</v>
      </c>
      <c r="D7" s="4"/>
    </row>
    <row r="8" spans="1:4" ht="15" x14ac:dyDescent="0.3">
      <c r="A8" s="4"/>
      <c r="B8" s="4">
        <v>0</v>
      </c>
      <c r="C8" s="5">
        <v>0</v>
      </c>
      <c r="D8" s="4"/>
    </row>
    <row r="9" spans="1:4" ht="15" x14ac:dyDescent="0.3">
      <c r="A9" s="4"/>
      <c r="B9" s="4">
        <v>0</v>
      </c>
      <c r="C9" s="5">
        <v>0</v>
      </c>
      <c r="D9" s="4"/>
    </row>
    <row r="10" spans="1:4" ht="15" x14ac:dyDescent="0.3">
      <c r="A10" s="4"/>
      <c r="B10" s="4">
        <v>0</v>
      </c>
      <c r="C10" s="5">
        <v>0</v>
      </c>
      <c r="D10" s="4"/>
    </row>
    <row r="11" spans="1:4" ht="15" x14ac:dyDescent="0.3">
      <c r="A11" s="4"/>
      <c r="B11" s="4">
        <v>0</v>
      </c>
      <c r="C11" s="5">
        <v>0</v>
      </c>
      <c r="D11" s="4"/>
    </row>
    <row r="12" spans="1:4" ht="15" x14ac:dyDescent="0.3">
      <c r="A12" s="4"/>
      <c r="B12" s="4">
        <v>0</v>
      </c>
      <c r="C12" s="5">
        <v>0</v>
      </c>
      <c r="D12" s="4"/>
    </row>
    <row r="13" spans="1:4" ht="15" x14ac:dyDescent="0.3">
      <c r="A13" s="4"/>
      <c r="B13" s="4">
        <v>0</v>
      </c>
      <c r="C13" s="5">
        <v>0</v>
      </c>
      <c r="D13" s="4"/>
    </row>
    <row r="14" spans="1:4" ht="15" x14ac:dyDescent="0.3">
      <c r="A14" s="4"/>
      <c r="B14" s="4">
        <v>0</v>
      </c>
      <c r="C14" s="5">
        <v>0</v>
      </c>
      <c r="D14" s="4"/>
    </row>
    <row r="15" spans="1:4" ht="15" x14ac:dyDescent="0.3">
      <c r="A15" s="4"/>
      <c r="B15" s="4">
        <v>0</v>
      </c>
      <c r="C15" s="5">
        <v>0</v>
      </c>
      <c r="D15" s="4"/>
    </row>
    <row r="16" spans="1:4" ht="15" x14ac:dyDescent="0.3">
      <c r="A16" s="4"/>
      <c r="B16" s="4">
        <v>0</v>
      </c>
      <c r="C16" s="5">
        <v>0</v>
      </c>
      <c r="D16" s="4"/>
    </row>
    <row r="17" spans="1:4" ht="15" x14ac:dyDescent="0.3">
      <c r="A17" s="4"/>
      <c r="B17" s="4">
        <v>0</v>
      </c>
      <c r="C17" s="5">
        <v>0</v>
      </c>
      <c r="D17" s="4"/>
    </row>
    <row r="18" spans="1:4" ht="15" x14ac:dyDescent="0.3">
      <c r="A18" s="4"/>
      <c r="B18" s="4">
        <v>0</v>
      </c>
      <c r="C18" s="5">
        <v>0</v>
      </c>
      <c r="D18" s="4"/>
    </row>
    <row r="19" spans="1:4" ht="15" x14ac:dyDescent="0.3">
      <c r="A19" s="4"/>
      <c r="B19" s="4">
        <v>0</v>
      </c>
      <c r="C19" s="5">
        <v>0</v>
      </c>
      <c r="D19" s="4"/>
    </row>
    <row r="20" spans="1:4" ht="15" x14ac:dyDescent="0.3">
      <c r="A20" s="4"/>
      <c r="B20" s="4">
        <v>0</v>
      </c>
      <c r="C20" s="5">
        <v>0</v>
      </c>
      <c r="D20" s="4"/>
    </row>
    <row r="21" spans="1:4" ht="15" x14ac:dyDescent="0.3">
      <c r="A21" s="4"/>
      <c r="B21" s="4">
        <v>0</v>
      </c>
      <c r="C21" s="5">
        <v>0</v>
      </c>
      <c r="D21" s="4"/>
    </row>
    <row r="22" spans="1:4" ht="15" x14ac:dyDescent="0.3">
      <c r="A22" s="4"/>
      <c r="B22" s="4">
        <v>0</v>
      </c>
      <c r="C22" s="5">
        <v>0</v>
      </c>
      <c r="D22" s="4"/>
    </row>
    <row r="23" spans="1:4" ht="15" x14ac:dyDescent="0.25">
      <c r="A23" s="4"/>
      <c r="B23" s="4">
        <v>0</v>
      </c>
      <c r="C23" s="5">
        <v>0</v>
      </c>
      <c r="D23" s="4"/>
    </row>
    <row r="24" spans="1:4" ht="15" x14ac:dyDescent="0.25">
      <c r="A24" s="4"/>
      <c r="B24" s="4">
        <v>0</v>
      </c>
      <c r="C24" s="5">
        <v>0</v>
      </c>
      <c r="D24" s="4"/>
    </row>
    <row r="25" spans="1:4" ht="15" x14ac:dyDescent="0.25">
      <c r="A25" s="4"/>
      <c r="B25" s="4">
        <v>0</v>
      </c>
      <c r="C25" s="5">
        <v>0</v>
      </c>
      <c r="D25" s="4"/>
    </row>
    <row r="26" spans="1:4" ht="15" x14ac:dyDescent="0.25">
      <c r="A26" s="4"/>
      <c r="B26" s="4">
        <v>0</v>
      </c>
      <c r="C26" s="5">
        <v>0</v>
      </c>
      <c r="D26" s="4"/>
    </row>
    <row r="27" spans="1:4" ht="15" x14ac:dyDescent="0.25">
      <c r="A27" s="4"/>
      <c r="B27" s="4">
        <v>0</v>
      </c>
      <c r="C27" s="5">
        <v>0</v>
      </c>
      <c r="D27" s="4"/>
    </row>
    <row r="28" spans="1:4" ht="15" x14ac:dyDescent="0.25">
      <c r="A28" s="4"/>
      <c r="B28" s="4">
        <v>0</v>
      </c>
      <c r="C28" s="5">
        <v>0</v>
      </c>
      <c r="D28" s="4"/>
    </row>
    <row r="29" spans="1:4" ht="15" x14ac:dyDescent="0.25">
      <c r="A29" s="4"/>
      <c r="B29" s="4">
        <v>0</v>
      </c>
      <c r="C29" s="5">
        <v>0</v>
      </c>
      <c r="D29" s="4"/>
    </row>
    <row r="30" spans="1:4" ht="15" x14ac:dyDescent="0.25">
      <c r="A30" s="4"/>
      <c r="B30" s="4">
        <v>0</v>
      </c>
      <c r="C30" s="5">
        <v>0</v>
      </c>
      <c r="D30" s="4"/>
    </row>
    <row r="31" spans="1:4" ht="15" x14ac:dyDescent="0.25">
      <c r="A31" s="4"/>
      <c r="B31" s="4">
        <v>0</v>
      </c>
      <c r="C31" s="5">
        <v>0</v>
      </c>
      <c r="D31" s="4"/>
    </row>
    <row r="32" spans="1:4" x14ac:dyDescent="0.3">
      <c r="A32" s="4"/>
      <c r="B32" s="4">
        <v>0</v>
      </c>
      <c r="C32" s="5">
        <v>0</v>
      </c>
      <c r="D32" s="4"/>
    </row>
    <row r="33" spans="1:4" x14ac:dyDescent="0.3">
      <c r="A33" s="4"/>
      <c r="B33" s="4">
        <v>0</v>
      </c>
      <c r="C33" s="5">
        <v>0</v>
      </c>
      <c r="D33" s="4"/>
    </row>
    <row r="34" spans="1:4" x14ac:dyDescent="0.3">
      <c r="A34" s="4"/>
      <c r="B34" s="4">
        <v>0</v>
      </c>
      <c r="C34" s="5">
        <v>0</v>
      </c>
      <c r="D34" s="4"/>
    </row>
    <row r="35" spans="1:4" x14ac:dyDescent="0.3">
      <c r="A35" s="4"/>
      <c r="B35" s="4">
        <v>0</v>
      </c>
      <c r="C35" s="5">
        <v>0</v>
      </c>
      <c r="D35" s="4"/>
    </row>
    <row r="36" spans="1:4" x14ac:dyDescent="0.3">
      <c r="A36" s="4"/>
      <c r="B36" s="4"/>
      <c r="C36" s="5"/>
      <c r="D36" s="4"/>
    </row>
    <row r="37" spans="1:4" x14ac:dyDescent="0.3">
      <c r="A37" t="s">
        <v>19</v>
      </c>
      <c r="B37">
        <f>SUM(B7:B36)</f>
        <v>0</v>
      </c>
      <c r="C37" s="1">
        <f>SUM(C7:C36)</f>
        <v>0</v>
      </c>
    </row>
    <row r="39" spans="1:4" x14ac:dyDescent="0.3">
      <c r="A39" t="s">
        <v>28</v>
      </c>
      <c r="B39" s="1">
        <f>IF((SUM(Jankm,Febkm,Markm,Aprkm,Maykm,Junkm,Julkm,B37)&lt;5001),(B37*RateParish+C37),(IF((SUM(Jankm,Febkm,Markm,Aprkm,Maykm,Junkm,Julkm)&gt;5000),(B37*RateDiocese+C37),((B37-(SUM(B37,Jankm,Febkm,Markm,Aprkm,Maykm,Junkm,Julkm)-5000))*RateParish)+((SUM(B37,Jankm,Febkm,Markm,Aprkm,Maykm,Junkm,Julkm)-5000)*RateDiocese)+C37)))</f>
        <v>0</v>
      </c>
    </row>
  </sheetData>
  <sheetProtection password="A8A6" sheet="1" objects="1" scenarios="1" formatColumns="0" insertRows="0" deleteRow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52</vt:i4>
      </vt:variant>
    </vt:vector>
  </HeadingPairs>
  <TitlesOfParts>
    <vt:vector size="70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Q1</vt:lpstr>
      <vt:lpstr>Q2</vt:lpstr>
      <vt:lpstr>Q3</vt:lpstr>
      <vt:lpstr>Q4</vt:lpstr>
      <vt:lpstr>Sheet1</vt:lpstr>
      <vt:lpstr>AprClaim</vt:lpstr>
      <vt:lpstr>Aprkm</vt:lpstr>
      <vt:lpstr>AprOther</vt:lpstr>
      <vt:lpstr>AugClaim</vt:lpstr>
      <vt:lpstr>Augkm</vt:lpstr>
      <vt:lpstr>AugOther</vt:lpstr>
      <vt:lpstr>Cleric_Name</vt:lpstr>
      <vt:lpstr>DecClaim</vt:lpstr>
      <vt:lpstr>Deckm</vt:lpstr>
      <vt:lpstr>DecOther</vt:lpstr>
      <vt:lpstr>FebClaim</vt:lpstr>
      <vt:lpstr>Febkm</vt:lpstr>
      <vt:lpstr>FebOther</vt:lpstr>
      <vt:lpstr>JanClaim</vt:lpstr>
      <vt:lpstr>Jankm</vt:lpstr>
      <vt:lpstr>JanOther</vt:lpstr>
      <vt:lpstr>JulClaim</vt:lpstr>
      <vt:lpstr>Julkm</vt:lpstr>
      <vt:lpstr>JulOther</vt:lpstr>
      <vt:lpstr>JunClaim</vt:lpstr>
      <vt:lpstr>Junkm</vt:lpstr>
      <vt:lpstr>JunOther</vt:lpstr>
      <vt:lpstr>MarClaim</vt:lpstr>
      <vt:lpstr>Markm</vt:lpstr>
      <vt:lpstr>MarOther</vt:lpstr>
      <vt:lpstr>MayClaim</vt:lpstr>
      <vt:lpstr>Maykm</vt:lpstr>
      <vt:lpstr>MayOther</vt:lpstr>
      <vt:lpstr>NovClaim</vt:lpstr>
      <vt:lpstr>Novkm</vt:lpstr>
      <vt:lpstr>NovOther</vt:lpstr>
      <vt:lpstr>OctClaim</vt:lpstr>
      <vt:lpstr>Octkm</vt:lpstr>
      <vt:lpstr>OctOther</vt:lpstr>
      <vt:lpstr>Q1Claim</vt:lpstr>
      <vt:lpstr>Q1km</vt:lpstr>
      <vt:lpstr>Q1Other</vt:lpstr>
      <vt:lpstr>Q2Claim</vt:lpstr>
      <vt:lpstr>Q2km</vt:lpstr>
      <vt:lpstr>Q2Other</vt:lpstr>
      <vt:lpstr>Q3Claim</vt:lpstr>
      <vt:lpstr>Q3km</vt:lpstr>
      <vt:lpstr>Q3Other</vt:lpstr>
      <vt:lpstr>Q4Claim</vt:lpstr>
      <vt:lpstr>Q4km</vt:lpstr>
      <vt:lpstr>Q4Other</vt:lpstr>
      <vt:lpstr>RateDiocese</vt:lpstr>
      <vt:lpstr>RateParish</vt:lpstr>
      <vt:lpstr>SepClaim</vt:lpstr>
      <vt:lpstr>Sepkm</vt:lpstr>
      <vt:lpstr>SepOther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AlanT Perry</dc:creator>
  <cp:lastModifiedBy>Churched</cp:lastModifiedBy>
  <dcterms:created xsi:type="dcterms:W3CDTF">2012-07-09T15:11:43Z</dcterms:created>
  <dcterms:modified xsi:type="dcterms:W3CDTF">2020-01-03T19:13:30Z</dcterms:modified>
</cp:coreProperties>
</file>